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<sst xmlns="http://schemas.openxmlformats.org/spreadsheetml/2006/main" count="37" uniqueCount="24">
  <si>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Salary</t>
  </si>
  <si>
    <t>Deposit</t>
  </si>
  <si>
    <t>Equity loan</t>
  </si>
  <si>
    <t>monthly mortgage</t>
  </si>
  <si>
    <t>Price</t>
  </si>
  <si>
    <t xml:space="preserve">monthly mortgage </t>
  </si>
  <si>
    <t>Example 1</t>
  </si>
  <si>
    <t>Example 2</t>
  </si>
  <si>
    <t xml:space="preserve">Interest fee equity loan with the lender sharing proportionately in the increase in property value </t>
  </si>
  <si>
    <t>Example 3</t>
  </si>
  <si>
    <t xml:space="preserve">One qualified teacher requiring 2 bedroomed flat </t>
  </si>
  <si>
    <t xml:space="preserve">Head teacher, sole earner requiring 3 bedroomed house </t>
  </si>
  <si>
    <t xml:space="preserve">Two qualified teachers requiring 3 bedroomed house </t>
  </si>
  <si>
    <t>equity loan to value ratio</t>
  </si>
  <si>
    <t>Maximum mortgage</t>
  </si>
  <si>
    <t>Joint salary</t>
  </si>
  <si>
    <t>household income</t>
  </si>
  <si>
    <t>Property price</t>
  </si>
  <si>
    <t xml:space="preserve">Mortgage costs based on 25 year repayment mortgage at  5% interest </t>
  </si>
  <si>
    <t xml:space="preserve"> household income</t>
  </si>
  <si>
    <t xml:space="preserve">Deposit of 5% from owner </t>
  </si>
  <si>
    <t/>
  </si>
  <si>
    <t>Appendix 1</t>
  </si>
  <si>
    <t xml:space="preserve">Loan Examples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</si>
</sst>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"/>
    <numFmt numFmtId="171" formatCode="0.0%"/>
    <numFmt numFmtId="172" formatCode="[$-809]dd\ mmmm\ yyyy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164" fontId="7" fillId="0" borderId="0" xfId="0" applyNumberFormat="1" applyFont="1" applyAlignment="1">
      <alignment/>
    </xf>
    <xf numFmtId="9" fontId="5" fillId="0" borderId="0" xfId="59" applyFont="1" applyAlignment="1">
      <alignment/>
    </xf>
    <xf numFmtId="3" fontId="7" fillId="0" borderId="0" xfId="0" applyNumberFormat="1" applyFont="1" applyAlignment="1">
      <alignment/>
    </xf>
    <xf numFmtId="6" fontId="5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9" fontId="5" fillId="0" borderId="0" xfId="0" applyNumberFormat="1" applyFont="1" applyFill="1" applyAlignment="1">
      <alignment/>
    </xf>
    <xf numFmtId="9" fontId="5" fillId="0" borderId="0" xfId="59" applyFont="1" applyAlignment="1">
      <alignment horizontal="left"/>
    </xf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Layout" zoomScaleNormal="85" workbookViewId="0" topLeftCell="A1">
      <selection activeCell="C31" sqref="C31"/>
    </sheetView>
  </sheetViews>
  <sheetFormatPr defaultColWidth="9.140625" defaultRowHeight="12.75"/>
  <cols>
    <col min="1" max="2" width="9.140625" style="2" customWidth="1"/>
    <col min="3" max="3" width="9.7109375" style="2" customWidth="1"/>
    <col min="4" max="5" width="9.140625" style="2" customWidth="1"/>
    <col min="6" max="6" width="12.7109375" style="2" bestFit="1" customWidth="1"/>
    <col min="7" max="7" width="10.421875" style="2" bestFit="1" customWidth="1"/>
    <col min="8" max="8" width="10.8515625" style="2" customWidth="1"/>
    <col min="9" max="9" width="9.140625" style="2" customWidth="1"/>
    <col min="10" max="10" width="11.28125" style="2" bestFit="1" customWidth="1"/>
    <col min="11" max="18" width="9.140625" style="2" customWidth="1"/>
    <col min="19" max="19" width="11.28125" style="2" bestFit="1" customWidth="1"/>
    <col min="20" max="16384" width="9.140625" style="2" customWidth="1"/>
  </cols>
  <sheetData>
    <row r="1" spans="1:14" ht="15.75">
      <c r="A1" s="1" t="s">
        <v>22</v>
      </c>
      <c r="C1" s="3"/>
      <c r="N1" s="1"/>
    </row>
    <row r="2" spans="1:4" ht="15.75">
      <c r="A2" s="1" t="s">
        <v>23</v>
      </c>
      <c r="C2" s="3"/>
      <c r="D2" s="1"/>
    </row>
    <row r="3" spans="1:3" ht="15.75">
      <c r="A3" s="1"/>
      <c r="C3" s="3"/>
    </row>
    <row r="4" spans="1:10" ht="15.75">
      <c r="A4" s="1" t="s">
        <v>6</v>
      </c>
      <c r="C4" s="3"/>
      <c r="J4" s="4"/>
    </row>
    <row r="5" spans="1:3" ht="15.75">
      <c r="A5" s="1" t="s">
        <v>11</v>
      </c>
      <c r="C5" s="3"/>
    </row>
    <row r="6" ht="15">
      <c r="C6" s="3"/>
    </row>
    <row r="7" spans="1:14" ht="15.75">
      <c r="A7" s="2" t="s">
        <v>0</v>
      </c>
      <c r="C7" s="5">
        <v>56000</v>
      </c>
      <c r="D7" s="2" t="s">
        <v>17</v>
      </c>
      <c r="F7" s="5">
        <v>350000</v>
      </c>
      <c r="N7" s="3"/>
    </row>
    <row r="8" spans="3:19" ht="15">
      <c r="C8" s="4"/>
      <c r="F8" s="4"/>
      <c r="M8" s="6"/>
      <c r="S8" s="7"/>
    </row>
    <row r="9" spans="3:14" ht="15">
      <c r="C9" s="4"/>
      <c r="D9" s="2" t="s">
        <v>1</v>
      </c>
      <c r="E9" s="6">
        <v>0.05</v>
      </c>
      <c r="F9" s="4">
        <v>14000</v>
      </c>
      <c r="G9" s="8"/>
      <c r="M9" s="9"/>
      <c r="N9" s="8"/>
    </row>
    <row r="10" spans="3:14" ht="15">
      <c r="C10" s="4"/>
      <c r="F10" s="4"/>
      <c r="G10" s="3"/>
      <c r="M10" s="10"/>
      <c r="N10" s="9"/>
    </row>
    <row r="11" spans="1:11" ht="15">
      <c r="A11" s="2" t="s">
        <v>14</v>
      </c>
      <c r="B11" s="11"/>
      <c r="C11" s="4"/>
      <c r="F11" s="12">
        <v>262000</v>
      </c>
      <c r="G11" s="3">
        <v>1545</v>
      </c>
      <c r="H11" s="2" t="s">
        <v>3</v>
      </c>
      <c r="J11" s="6">
        <f>(G11*12)/C7</f>
        <v>0.33107142857142857</v>
      </c>
      <c r="K11" s="2" t="s">
        <v>16</v>
      </c>
    </row>
    <row r="12" spans="6:14" ht="15.75">
      <c r="F12" s="5">
        <f>SUM(F9:F11)</f>
        <v>276000</v>
      </c>
      <c r="G12" s="8"/>
      <c r="H12" s="9"/>
      <c r="I12" s="9"/>
      <c r="J12" s="10"/>
      <c r="N12" s="3"/>
    </row>
    <row r="13" spans="6:19" ht="15">
      <c r="F13" s="4"/>
      <c r="G13" s="3"/>
      <c r="M13" s="6"/>
      <c r="S13" s="7"/>
    </row>
    <row r="14" spans="1:8" ht="15.75">
      <c r="A14" s="2" t="s">
        <v>2</v>
      </c>
      <c r="C14" s="4"/>
      <c r="E14" s="3"/>
      <c r="F14" s="5">
        <v>75000</v>
      </c>
      <c r="G14" s="13">
        <f>(F14/F7)</f>
        <v>0.21428571428571427</v>
      </c>
      <c r="H14" s="2" t="s">
        <v>13</v>
      </c>
    </row>
    <row r="15" ht="15">
      <c r="F15" s="14"/>
    </row>
    <row r="16" spans="1:6" ht="15.75">
      <c r="A16" s="1" t="s">
        <v>7</v>
      </c>
      <c r="C16" s="4"/>
      <c r="F16" s="3"/>
    </row>
    <row r="17" spans="1:6" ht="15.75">
      <c r="A17" s="1" t="s">
        <v>12</v>
      </c>
      <c r="C17" s="4"/>
      <c r="F17" s="3"/>
    </row>
    <row r="18" spans="1:6" ht="15.75">
      <c r="A18" s="1"/>
      <c r="C18" s="4"/>
      <c r="F18" s="3"/>
    </row>
    <row r="19" spans="1:6" ht="15.75">
      <c r="A19" s="2" t="s">
        <v>15</v>
      </c>
      <c r="C19" s="5">
        <v>60000</v>
      </c>
      <c r="D19" s="3" t="s">
        <v>4</v>
      </c>
      <c r="E19" s="3"/>
      <c r="F19" s="5">
        <v>320000</v>
      </c>
    </row>
    <row r="20" spans="3:14" ht="15">
      <c r="C20" s="4"/>
      <c r="D20" s="3"/>
      <c r="E20" s="3"/>
      <c r="F20" s="4"/>
      <c r="N20" s="3"/>
    </row>
    <row r="21" spans="3:19" ht="15">
      <c r="C21" s="4"/>
      <c r="D21" s="3" t="s">
        <v>1</v>
      </c>
      <c r="E21" s="6">
        <v>0.05</v>
      </c>
      <c r="F21" s="4">
        <f>(F19-F26)*E21</f>
        <v>13500</v>
      </c>
      <c r="M21" s="6"/>
      <c r="S21" s="7"/>
    </row>
    <row r="22" spans="1:14" ht="15">
      <c r="A22" s="15"/>
      <c r="C22" s="4"/>
      <c r="F22" s="4"/>
      <c r="M22" s="9"/>
      <c r="N22" s="8"/>
    </row>
    <row r="23" spans="1:14" ht="15">
      <c r="A23" s="2" t="s">
        <v>14</v>
      </c>
      <c r="C23" s="4"/>
      <c r="D23" s="3"/>
      <c r="E23" s="3"/>
      <c r="F23" s="4">
        <v>285000</v>
      </c>
      <c r="G23" s="3">
        <v>1685</v>
      </c>
      <c r="H23" s="2" t="s">
        <v>5</v>
      </c>
      <c r="J23" s="6">
        <f>(G23*12)/C19</f>
        <v>0.337</v>
      </c>
      <c r="K23" s="2" t="s">
        <v>19</v>
      </c>
      <c r="M23" s="10"/>
      <c r="N23" s="9"/>
    </row>
    <row r="24" spans="4:8" ht="15.75">
      <c r="D24" s="3"/>
      <c r="E24" s="3"/>
      <c r="F24" s="16">
        <f>F23+F21+F25</f>
        <v>298500</v>
      </c>
      <c r="G24" s="8"/>
      <c r="H24" s="9"/>
    </row>
    <row r="25" spans="6:18" ht="15">
      <c r="F25" s="4"/>
      <c r="R25" s="11" t="s">
        <v>21</v>
      </c>
    </row>
    <row r="26" spans="1:8" ht="15.75">
      <c r="A26" s="2" t="s">
        <v>2</v>
      </c>
      <c r="C26" s="3"/>
      <c r="D26" s="3"/>
      <c r="E26" s="3"/>
      <c r="F26" s="5">
        <v>50000</v>
      </c>
      <c r="G26" s="6">
        <f>F26/F19</f>
        <v>0.15625</v>
      </c>
      <c r="H26" s="2" t="s">
        <v>13</v>
      </c>
    </row>
    <row r="28" spans="1:6" ht="15.75">
      <c r="A28" s="1" t="s">
        <v>9</v>
      </c>
      <c r="C28" s="4"/>
      <c r="F28" s="3"/>
    </row>
    <row r="29" spans="1:6" ht="15.75">
      <c r="A29" s="1" t="s">
        <v>10</v>
      </c>
      <c r="C29" s="4"/>
      <c r="F29" s="3"/>
    </row>
    <row r="30" spans="1:6" ht="15.75">
      <c r="A30" s="1"/>
      <c r="C30" s="4"/>
      <c r="F30" s="3"/>
    </row>
    <row r="31" spans="1:14" ht="15.75">
      <c r="A31" s="2" t="s">
        <v>0</v>
      </c>
      <c r="C31" s="5">
        <v>36000</v>
      </c>
      <c r="D31" s="3" t="s">
        <v>4</v>
      </c>
      <c r="E31" s="3"/>
      <c r="F31" s="5">
        <v>220000</v>
      </c>
      <c r="N31" s="3"/>
    </row>
    <row r="32" spans="3:19" ht="15">
      <c r="C32" s="4"/>
      <c r="D32" s="3"/>
      <c r="E32" s="3"/>
      <c r="F32" s="4"/>
      <c r="M32" s="6"/>
      <c r="N32" s="3"/>
      <c r="S32" s="7"/>
    </row>
    <row r="33" spans="3:14" ht="15">
      <c r="C33" s="4"/>
      <c r="D33" s="3" t="s">
        <v>1</v>
      </c>
      <c r="E33" s="6">
        <v>0.05</v>
      </c>
      <c r="F33" s="4">
        <f>(F31-F38)*E33</f>
        <v>9000</v>
      </c>
      <c r="M33" s="9"/>
      <c r="N33" s="8"/>
    </row>
    <row r="34" spans="1:14" ht="15">
      <c r="A34" s="15"/>
      <c r="C34" s="4"/>
      <c r="F34" s="4"/>
      <c r="M34" s="10"/>
      <c r="N34" s="9"/>
    </row>
    <row r="35" spans="1:11" ht="15">
      <c r="A35" s="2" t="s">
        <v>14</v>
      </c>
      <c r="C35" s="4"/>
      <c r="D35" s="3"/>
      <c r="E35" s="3"/>
      <c r="F35" s="4">
        <v>170000</v>
      </c>
      <c r="G35" s="3">
        <v>1011</v>
      </c>
      <c r="H35" s="2" t="s">
        <v>5</v>
      </c>
      <c r="J35" s="6">
        <f>(G35*12)/C31</f>
        <v>0.337</v>
      </c>
      <c r="K35" s="2" t="s">
        <v>16</v>
      </c>
    </row>
    <row r="36" spans="4:8" ht="15.75">
      <c r="D36" s="3"/>
      <c r="E36" s="3"/>
      <c r="F36" s="16">
        <f>SUM(F33:F37)</f>
        <v>179000</v>
      </c>
      <c r="G36" s="8"/>
      <c r="H36" s="9"/>
    </row>
    <row r="37" spans="4:8" ht="15">
      <c r="D37" s="3"/>
      <c r="E37" s="3"/>
      <c r="F37" s="4"/>
      <c r="G37" s="8"/>
      <c r="H37" s="9"/>
    </row>
    <row r="38" spans="1:8" ht="15.75">
      <c r="A38" s="2" t="s">
        <v>2</v>
      </c>
      <c r="C38" s="3"/>
      <c r="D38" s="3"/>
      <c r="E38" s="3"/>
      <c r="F38" s="5">
        <v>40000</v>
      </c>
      <c r="G38" s="17">
        <f>F38/F31</f>
        <v>0.18181818181818182</v>
      </c>
      <c r="H38" s="2" t="s">
        <v>13</v>
      </c>
    </row>
    <row r="40" spans="3:6" ht="15">
      <c r="C40" s="3"/>
      <c r="D40" s="3"/>
      <c r="E40" s="3"/>
      <c r="F40" s="3"/>
    </row>
    <row r="41" spans="1:10" ht="15">
      <c r="A41" s="18" t="s">
        <v>18</v>
      </c>
      <c r="B41" s="19"/>
      <c r="C41" s="19"/>
      <c r="D41" s="20"/>
      <c r="E41" s="21"/>
      <c r="F41" s="21"/>
      <c r="G41" s="21"/>
      <c r="H41" s="21"/>
      <c r="I41" s="21"/>
      <c r="J41" s="19"/>
    </row>
    <row r="42" spans="1:10" ht="15">
      <c r="A42" s="2" t="s">
        <v>20</v>
      </c>
      <c r="B42" s="19"/>
      <c r="C42" s="19"/>
      <c r="D42" s="20"/>
      <c r="E42" s="21"/>
      <c r="F42" s="21"/>
      <c r="G42" s="21"/>
      <c r="H42" s="21"/>
      <c r="I42" s="21"/>
      <c r="J42" s="19"/>
    </row>
    <row r="43" ht="15">
      <c r="A43" s="2" t="s">
        <v>8</v>
      </c>
    </row>
    <row r="56" ht="15">
      <c r="L56" s="11" t="s">
        <v>21</v>
      </c>
    </row>
  </sheetData>
  <sheetProtection/>
  <printOptions gridLines="1"/>
  <pageMargins left="0.7" right="0.7" top="0.75" bottom="0.75" header="0.3" footer="0.3"/>
  <pageSetup horizontalDpi="600" verticalDpi="600" orientation="landscape" paperSize="9" scale="70" r:id="rId1"/>
  <headerFooter alignWithMargins="0">
    <oddHeader>&amp;L&amp;"Arial,Bold"&amp;12City Executive Board   - 10th July 2013
Equity Loan Scheme for Teachers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Equity Loans annex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2013-04-08T13:10:55Z</cp:lastPrinted>
  <dcterms:created xsi:type="dcterms:W3CDTF">2012-06-26T10:09:19Z</dcterms:created>
  <dcterms:modified xsi:type="dcterms:W3CDTF">2013-06-28T15:30:00Z</dcterms:modified>
  <cp:category/>
  <cp:version/>
  <cp:contentType/>
  <cp:contentStatus/>
</cp:coreProperties>
</file>